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Auswertung_StuPa_2021" sheetId="1" state="visible" r:id="rId1"/>
    <sheet name="Tabelle2" sheetId="2" state="visible" r:id="rId2"/>
    <sheet name="Tabelle3" sheetId="3" state="visible" r:id="rId3"/>
  </sheets>
  <calcPr/>
</workbook>
</file>

<file path=xl/sharedStrings.xml><?xml version="1.0" encoding="utf-8"?>
<sst xmlns="http://schemas.openxmlformats.org/spreadsheetml/2006/main" count="18" uniqueCount="18">
  <si>
    <t xml:space="preserve">Studierendenschaft der Philipps-Universität Marburg</t>
  </si>
  <si>
    <t xml:space="preserve">Vorläufiges Endergebnis der Wahlen zum Stupa im SoSe 2022</t>
  </si>
  <si>
    <t xml:space="preserve">Wahlbe-          rechtigte</t>
  </si>
  <si>
    <t xml:space="preserve">abgegebene
Stimmen</t>
  </si>
  <si>
    <t>Wähler-beteiligung</t>
  </si>
  <si>
    <t xml:space="preserve">ungültige
Stimmen</t>
  </si>
  <si>
    <t>RCDS</t>
  </si>
  <si>
    <t xml:space="preserve">Liberale Hochschulgruppe (LHG)</t>
  </si>
  <si>
    <t xml:space="preserve">Rosa Liste</t>
  </si>
  <si>
    <t xml:space="preserve">SDS - links.grün.femi-nistisch.</t>
  </si>
  <si>
    <t xml:space="preserve">Students for Future</t>
  </si>
  <si>
    <t>Stimmen</t>
  </si>
  <si>
    <t>gültige</t>
  </si>
  <si>
    <t xml:space="preserve">gültige + ungültige</t>
  </si>
  <si>
    <t>21044</t>
  </si>
  <si>
    <t>Stimmenanteile:</t>
  </si>
  <si>
    <t>Divisoren</t>
  </si>
  <si>
    <t>Sitzverteilung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</si>
</sst>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_-* #,##0.00\ _€_-;\-* #,##0.00\ _€_-;_-* \-??\ _€_-;_-@_-"/>
    <numFmt numFmtId="161" formatCode="0.0000"/>
  </numFmts>
  <fonts count="7">
    <font>
      <name val="Arial"/>
      <color theme="1"/>
      <sz val="10.000000"/>
    </font>
    <font>
      <name val="Arial"/>
      <sz val="10.000000"/>
    </font>
    <font>
      <name val="Arial"/>
      <b/>
      <sz val="12.000000"/>
    </font>
    <font>
      <name val="MS Sans Serif"/>
      <sz val="11.000000"/>
    </font>
    <font>
      <name val="Arial"/>
      <sz val="11.000000"/>
    </font>
    <font>
      <name val="MS Sans Serif"/>
      <b/>
      <sz val="10.000000"/>
    </font>
    <font>
      <name val="Arial"/>
      <b/>
      <sz val="10.000000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theme="0"/>
        <bgColor theme="0"/>
      </patternFill>
    </fill>
    <fill>
      <patternFill patternType="solid">
        <fgColor indexed="2"/>
        <bgColor indexed="6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fontId="0" fillId="0" borderId="0" numFmtId="0" applyNumberFormat="1" applyFont="1" applyFill="1" applyBorder="1"/>
    <xf fontId="1" fillId="0" borderId="0" numFmtId="160" applyNumberFormat="1" applyFont="1" applyFill="0" applyBorder="0"/>
    <xf fontId="1" fillId="0" borderId="0" numFmtId="9" applyNumberFormat="1" applyFont="1" applyFill="0" applyBorder="0"/>
  </cellStyleXfs>
  <cellXfs count="42">
    <xf fontId="0" fillId="0" borderId="0" numFmtId="0" xfId="0"/>
    <xf fontId="0" fillId="0" borderId="0" numFmtId="0" xfId="0"/>
    <xf fontId="0" fillId="0" borderId="0" numFmtId="0" xfId="0" applyAlignment="1">
      <alignment horizontal="center"/>
    </xf>
    <xf fontId="2" fillId="0" borderId="0" numFmtId="0" xfId="0" applyFont="1" applyAlignment="1">
      <alignment horizontal="left"/>
    </xf>
    <xf fontId="0" fillId="0" borderId="0" numFmtId="0" xfId="0" applyAlignment="1">
      <alignment horizontal="left"/>
    </xf>
    <xf fontId="3" fillId="0" borderId="0" numFmtId="0" xfId="0" applyFont="1"/>
    <xf fontId="3" fillId="2" borderId="1" numFmtId="0" xfId="0" applyFont="1" applyFill="1" applyBorder="1" applyAlignment="1">
      <alignment horizontal="center" vertical="center" wrapText="1"/>
    </xf>
    <xf fontId="4" fillId="2" borderId="1" numFmtId="160" xfId="1" applyNumberFormat="1" applyFont="1" applyFill="1" applyBorder="1" applyAlignment="1">
      <alignment horizontal="center" vertical="center" wrapText="1"/>
    </xf>
    <xf fontId="3" fillId="0" borderId="2" numFmtId="0" xfId="0" applyFont="1" applyBorder="1" applyAlignment="1">
      <alignment horizontal="center"/>
    </xf>
    <xf fontId="3" fillId="0" borderId="3" numFmtId="0" xfId="0" applyFont="1" applyBorder="1"/>
    <xf fontId="3" fillId="2" borderId="4" numFmtId="0" xfId="0" applyFont="1" applyFill="1" applyBorder="1" applyAlignment="1">
      <alignment horizontal="center" vertical="center" wrapText="1"/>
    </xf>
    <xf fontId="4" fillId="2" borderId="4" numFmtId="160" xfId="1" applyNumberFormat="1" applyFont="1" applyFill="1" applyBorder="1" applyAlignment="1">
      <alignment horizontal="center" vertical="center" wrapText="1"/>
    </xf>
    <xf fontId="3" fillId="0" borderId="0" numFmtId="0" xfId="0" applyFont="1" applyAlignment="1">
      <alignment horizontal="center"/>
    </xf>
    <xf fontId="3" fillId="0" borderId="5" numFmtId="0" xfId="0" applyFont="1" applyBorder="1"/>
    <xf fontId="3" fillId="2" borderId="6" numFmtId="0" xfId="0" applyFont="1" applyFill="1" applyBorder="1" applyAlignment="1">
      <alignment horizontal="center" vertical="center" wrapText="1"/>
    </xf>
    <xf fontId="4" fillId="2" borderId="7" numFmtId="160" xfId="1" applyNumberFormat="1" applyFont="1" applyFill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top"/>
    </xf>
    <xf fontId="3" fillId="0" borderId="9" numFmtId="0" xfId="0" applyFont="1" applyBorder="1" applyAlignment="1">
      <alignment vertical="top" wrapText="1"/>
    </xf>
    <xf fontId="0" fillId="0" borderId="10" numFmtId="3" xfId="0" applyNumberFormat="1" applyBorder="1"/>
    <xf fontId="0" fillId="0" borderId="7" numFmtId="0" xfId="0" applyBorder="1" applyAlignment="1">
      <alignment horizontal="right"/>
    </xf>
    <xf fontId="0" fillId="0" borderId="1" numFmtId="10" xfId="0" applyNumberFormat="1" applyBorder="1" applyAlignment="1">
      <alignment horizontal="center"/>
    </xf>
    <xf fontId="0" fillId="0" borderId="1" numFmtId="0" xfId="0" applyBorder="1" applyAlignment="1">
      <alignment horizontal="right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right"/>
    </xf>
    <xf fontId="5" fillId="3" borderId="1" numFmtId="49" xfId="0" applyNumberFormat="1" applyFont="1" applyFill="1" applyBorder="1"/>
    <xf fontId="5" fillId="3" borderId="1" numFmtId="3" xfId="0" applyNumberFormat="1" applyFont="1" applyFill="1" applyBorder="1"/>
    <xf fontId="5" fillId="3" borderId="1" numFmtId="10" xfId="0" applyNumberFormat="1" applyFont="1" applyFill="1" applyBorder="1" applyAlignment="1">
      <alignment horizontal="center"/>
    </xf>
    <xf fontId="0" fillId="0" borderId="0" numFmtId="3" xfId="0" applyNumberFormat="1" applyAlignment="1">
      <alignment horizontal="center"/>
    </xf>
    <xf fontId="0" fillId="0" borderId="1" numFmtId="3" xfId="0" applyNumberFormat="1" applyBorder="1"/>
    <xf fontId="0" fillId="0" borderId="1" numFmtId="10" xfId="2" applyNumberFormat="1" applyBorder="1"/>
    <xf fontId="0" fillId="0" borderId="13" numFmtId="0" xfId="0" applyBorder="1" applyAlignment="1">
      <alignment horizontal="left"/>
    </xf>
    <xf fontId="5" fillId="4" borderId="1" numFmtId="161" xfId="0" applyNumberFormat="1" applyFont="1" applyFill="1" applyBorder="1" applyAlignment="1">
      <alignment horizontal="right"/>
    </xf>
    <xf fontId="0" fillId="0" borderId="0" numFmtId="10" xfId="2" applyNumberFormat="1" applyAlignment="1">
      <alignment horizontal="left"/>
    </xf>
    <xf fontId="6" fillId="0" borderId="13" numFmtId="0" xfId="0" applyFont="1" applyBorder="1" applyAlignment="1">
      <alignment horizontal="center"/>
    </xf>
    <xf fontId="0" fillId="0" borderId="13" numFmtId="0" xfId="0" applyBorder="1"/>
    <xf fontId="6" fillId="0" borderId="13" numFmtId="0" xfId="0" applyFont="1" applyBorder="1"/>
    <xf fontId="0" fillId="2" borderId="13" numFmtId="0" xfId="0" applyFill="1" applyBorder="1"/>
    <xf fontId="0" fillId="0" borderId="0" numFmtId="3" xfId="0" applyNumberFormat="1"/>
    <xf fontId="6" fillId="0" borderId="0" numFmtId="0" xfId="0" applyFont="1"/>
    <xf fontId="6" fillId="0" borderId="0" numFmtId="0" xfId="0" applyFont="1" applyAlignment="1">
      <alignment horizontal="center"/>
    </xf>
    <xf fontId="0" fillId="5" borderId="13" numFmtId="0" xfId="0" applyFill="1" applyBorder="1"/>
    <xf fontId="6" fillId="6" borderId="13" numFmtId="0" xfId="0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Larissa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40">
      <selection activeCell="G16" activeCellId="0" sqref="G16:G17"/>
    </sheetView>
  </sheetViews>
  <sheetFormatPr baseColWidth="10" defaultColWidth="11.5703125" defaultRowHeight="12.75"/>
  <cols>
    <col customWidth="1" min="1" max="1" style="1" width="2.5703125"/>
    <col customWidth="1" min="2" max="2" style="2" width="16.7109375"/>
    <col customWidth="1" min="3" max="3" width="14.140625"/>
    <col customWidth="1" min="4" max="4" width="11.7109375"/>
    <col customWidth="1" min="5" max="5" width="14.85546875"/>
    <col customWidth="1" min="6" max="6" width="18.42578125"/>
    <col customWidth="1" min="7" max="7" width="18.140625"/>
    <col customWidth="1" min="8" max="8" width="18"/>
    <col customWidth="1" min="9" max="9" width="17.7109375"/>
    <col customWidth="1" min="10" max="10" width="17.42578125"/>
    <col customWidth="1" min="11" max="11" style="2" width="9.42578125"/>
    <col customWidth="1" min="12" max="12" style="1" width="10.7109375"/>
    <col min="13" max="16384" style="1" width="11.5703125"/>
  </cols>
  <sheetData>
    <row r="2">
      <c r="B2" t="s">
        <v>0</v>
      </c>
    </row>
    <row r="3">
      <c r="B3" t="s">
        <v>1</v>
      </c>
    </row>
    <row r="4" ht="15">
      <c r="B4" s="3"/>
      <c r="C4" s="4"/>
      <c r="D4" s="4"/>
      <c r="E4" s="4"/>
      <c r="F4" s="4"/>
      <c r="G4" s="4"/>
      <c r="H4" s="4"/>
      <c r="I4" s="4"/>
      <c r="J4" s="4"/>
    </row>
    <row r="5" s="5" customFormat="1" ht="12.6" customHeight="1"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/>
      <c r="L5" s="9"/>
      <c r="IF5" s="5"/>
      <c r="IG5" s="5"/>
      <c r="IH5" s="5"/>
      <c r="II5" s="5"/>
      <c r="IJ5" s="5"/>
      <c r="IK5" s="5"/>
      <c r="IL5" s="5"/>
      <c r="IM5" s="5"/>
      <c r="IN5" s="5"/>
      <c r="IO5" s="5"/>
    </row>
    <row r="6" s="5" customFormat="1" ht="12.75" customHeight="1">
      <c r="B6" s="10"/>
      <c r="C6" s="11" t="s">
        <v>11</v>
      </c>
      <c r="D6" s="11"/>
      <c r="E6" s="11" t="s">
        <v>11</v>
      </c>
      <c r="F6" s="11"/>
      <c r="G6" s="11"/>
      <c r="H6" s="11"/>
      <c r="I6" s="11"/>
      <c r="J6" s="11"/>
      <c r="K6" s="12"/>
      <c r="L6" s="13"/>
      <c r="IF6" s="5"/>
      <c r="IG6" s="5"/>
      <c r="IH6" s="5"/>
      <c r="II6" s="5"/>
      <c r="IJ6" s="5"/>
      <c r="IK6" s="5"/>
      <c r="IL6" s="5"/>
      <c r="IM6" s="5"/>
      <c r="IN6" s="5"/>
      <c r="IO6" s="5"/>
    </row>
    <row r="7" s="5" customFormat="1" ht="64.5" customHeight="1">
      <c r="B7" s="14"/>
      <c r="C7" s="15"/>
      <c r="D7" s="15"/>
      <c r="E7" s="15"/>
      <c r="F7" s="15"/>
      <c r="G7" s="15"/>
      <c r="H7" s="15"/>
      <c r="I7" s="15"/>
      <c r="J7" s="15"/>
      <c r="K7" s="16" t="s">
        <v>12</v>
      </c>
      <c r="L7" s="17" t="s">
        <v>13</v>
      </c>
      <c r="IF7" s="5"/>
      <c r="IG7" s="5"/>
      <c r="IH7" s="5"/>
      <c r="II7" s="5"/>
      <c r="IJ7" s="5"/>
      <c r="IK7" s="5"/>
      <c r="IL7" s="5"/>
      <c r="IM7" s="5"/>
      <c r="IN7" s="5"/>
      <c r="IO7" s="5"/>
    </row>
    <row r="8">
      <c r="B8" s="18"/>
      <c r="C8" s="19"/>
      <c r="D8" s="20"/>
      <c r="E8" s="21"/>
      <c r="F8" s="19"/>
      <c r="G8" s="19"/>
      <c r="H8" s="19"/>
      <c r="I8" s="19"/>
      <c r="J8" s="19"/>
      <c r="K8" s="22"/>
      <c r="L8" s="23"/>
    </row>
    <row r="9" ht="48.75" customHeight="1">
      <c r="B9" s="24" t="s">
        <v>14</v>
      </c>
      <c r="C9" s="25">
        <v>2816</v>
      </c>
      <c r="D9" s="26">
        <f>C9/B9</f>
        <v>0.13381486409427865</v>
      </c>
      <c r="E9" s="25">
        <v>258</v>
      </c>
      <c r="F9" s="25">
        <v>238</v>
      </c>
      <c r="G9" s="25">
        <v>429</v>
      </c>
      <c r="H9" s="25">
        <v>351</v>
      </c>
      <c r="I9" s="25">
        <v>935</v>
      </c>
      <c r="J9" s="25">
        <v>605</v>
      </c>
      <c r="K9" s="27">
        <f>SUM(F9:J9)</f>
        <v>2558</v>
      </c>
      <c r="L9" s="28">
        <f>K9+E9</f>
        <v>2816</v>
      </c>
    </row>
    <row r="10"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</row>
    <row r="11">
      <c r="B11" s="4"/>
      <c r="C11" s="4"/>
      <c r="E11" s="30" t="s">
        <v>15</v>
      </c>
      <c r="F11" s="31">
        <f>F9*100/$L$9</f>
        <v>8.451704545454545</v>
      </c>
      <c r="G11" s="31">
        <f t="shared" ref="G11:J11" si="0">G9*100/$L$9</f>
        <v>15.234375</v>
      </c>
      <c r="H11" s="31">
        <f t="shared" si="0"/>
        <v>12.464488636363637</v>
      </c>
      <c r="I11" s="31">
        <f t="shared" si="0"/>
        <v>33.203125</v>
      </c>
      <c r="J11" s="31">
        <f t="shared" si="0"/>
        <v>21.484375</v>
      </c>
    </row>
    <row r="12">
      <c r="B12" s="4"/>
      <c r="C12" s="32"/>
      <c r="E12" s="33" t="s">
        <v>16</v>
      </c>
      <c r="F12" s="34"/>
      <c r="G12" s="34"/>
      <c r="H12" s="34"/>
      <c r="I12" s="34"/>
      <c r="J12" s="34"/>
    </row>
    <row r="13">
      <c r="B13" s="4"/>
      <c r="C13" s="32"/>
      <c r="E13" s="35">
        <v>0.5</v>
      </c>
      <c r="F13" s="36">
        <f t="shared" ref="F13:J32" si="1">F$9/$E13</f>
        <v>476</v>
      </c>
      <c r="G13" s="36">
        <f t="shared" si="1"/>
        <v>858</v>
      </c>
      <c r="H13" s="36">
        <f t="shared" si="1"/>
        <v>702</v>
      </c>
      <c r="I13" s="36">
        <f t="shared" si="1"/>
        <v>1870</v>
      </c>
      <c r="J13" s="36">
        <f t="shared" si="1"/>
        <v>1210</v>
      </c>
    </row>
    <row r="14">
      <c r="B14" s="4"/>
      <c r="C14" s="4"/>
      <c r="D14" s="4"/>
      <c r="E14" s="35">
        <v>1.5</v>
      </c>
      <c r="F14" s="36">
        <f t="shared" si="1"/>
        <v>158.66666666666666</v>
      </c>
      <c r="G14" s="36">
        <f t="shared" si="1"/>
        <v>286</v>
      </c>
      <c r="H14" s="36">
        <f t="shared" si="1"/>
        <v>234</v>
      </c>
      <c r="I14" s="36">
        <f t="shared" si="1"/>
        <v>623.33333333333337</v>
      </c>
      <c r="J14" s="36">
        <f t="shared" si="1"/>
        <v>403.33333333333331</v>
      </c>
      <c r="L14" s="37"/>
    </row>
    <row r="15" s="38" customFormat="1">
      <c r="B15" s="39"/>
      <c r="C15" s="38"/>
      <c r="D15" s="38"/>
      <c r="E15" s="35">
        <v>2.5</v>
      </c>
      <c r="F15" s="36">
        <f t="shared" si="1"/>
        <v>95.200000000000003</v>
      </c>
      <c r="G15" s="36">
        <f t="shared" si="1"/>
        <v>171.59999999999999</v>
      </c>
      <c r="H15" s="36">
        <f t="shared" si="1"/>
        <v>140.40000000000001</v>
      </c>
      <c r="I15" s="36">
        <f t="shared" si="1"/>
        <v>374</v>
      </c>
      <c r="J15" s="36">
        <f t="shared" si="1"/>
        <v>242</v>
      </c>
    </row>
    <row r="16">
      <c r="E16" s="35">
        <v>3.5</v>
      </c>
      <c r="F16" s="36">
        <f t="shared" si="1"/>
        <v>68</v>
      </c>
      <c r="G16" s="36">
        <f t="shared" si="1"/>
        <v>122.57142857142857</v>
      </c>
      <c r="H16" s="36">
        <f t="shared" si="1"/>
        <v>100.28571428571429</v>
      </c>
      <c r="I16" s="36">
        <f t="shared" si="1"/>
        <v>267.14285714285717</v>
      </c>
      <c r="J16" s="36">
        <f t="shared" si="1"/>
        <v>172.85714285714286</v>
      </c>
    </row>
    <row r="17">
      <c r="E17" s="35">
        <v>4.5</v>
      </c>
      <c r="F17" s="34">
        <f t="shared" si="1"/>
        <v>52.888888888888886</v>
      </c>
      <c r="G17" s="36">
        <f t="shared" si="1"/>
        <v>95.333333333333329</v>
      </c>
      <c r="H17" s="36">
        <f t="shared" si="1"/>
        <v>78</v>
      </c>
      <c r="I17" s="36">
        <f t="shared" si="1"/>
        <v>207.77777777777777</v>
      </c>
      <c r="J17" s="36">
        <f t="shared" si="1"/>
        <v>134.44444444444446</v>
      </c>
    </row>
    <row r="18">
      <c r="E18" s="35">
        <v>5.5</v>
      </c>
      <c r="F18" s="34">
        <f t="shared" si="1"/>
        <v>43.272727272727273</v>
      </c>
      <c r="G18" s="36">
        <f t="shared" si="1"/>
        <v>78</v>
      </c>
      <c r="H18" s="36">
        <f t="shared" si="1"/>
        <v>63.81818181818182</v>
      </c>
      <c r="I18" s="36">
        <f t="shared" si="1"/>
        <v>170</v>
      </c>
      <c r="J18" s="36">
        <f t="shared" si="1"/>
        <v>110</v>
      </c>
    </row>
    <row r="19">
      <c r="E19" s="35">
        <v>6.5</v>
      </c>
      <c r="F19" s="34">
        <f t="shared" si="1"/>
        <v>36.615384615384613</v>
      </c>
      <c r="G19" s="36">
        <f t="shared" si="1"/>
        <v>66</v>
      </c>
      <c r="H19" s="34">
        <f t="shared" si="1"/>
        <v>54</v>
      </c>
      <c r="I19" s="36">
        <f t="shared" si="1"/>
        <v>143.84615384615384</v>
      </c>
      <c r="J19" s="36">
        <f t="shared" si="1"/>
        <v>93.07692307692308</v>
      </c>
    </row>
    <row r="20">
      <c r="E20" s="35">
        <v>7.5</v>
      </c>
      <c r="F20" s="34">
        <f t="shared" si="1"/>
        <v>31.733333333333334</v>
      </c>
      <c r="G20" s="34">
        <f t="shared" si="1"/>
        <v>57.200000000000003</v>
      </c>
      <c r="H20" s="34">
        <f t="shared" si="1"/>
        <v>46.799999999999997</v>
      </c>
      <c r="I20" s="36">
        <f t="shared" si="1"/>
        <v>124.66666666666667</v>
      </c>
      <c r="J20" s="36">
        <f t="shared" si="1"/>
        <v>80.666666666666671</v>
      </c>
    </row>
    <row r="21">
      <c r="E21" s="35">
        <v>8.5</v>
      </c>
      <c r="F21" s="34">
        <f t="shared" si="1"/>
        <v>28</v>
      </c>
      <c r="G21" s="34">
        <f t="shared" si="1"/>
        <v>50.470588235294116</v>
      </c>
      <c r="H21" s="34">
        <f t="shared" si="1"/>
        <v>41.294117647058826</v>
      </c>
      <c r="I21" s="36">
        <f t="shared" si="1"/>
        <v>110</v>
      </c>
      <c r="J21" s="36">
        <f t="shared" si="1"/>
        <v>71.17647058823529</v>
      </c>
    </row>
    <row r="22">
      <c r="E22" s="35">
        <v>9.5</v>
      </c>
      <c r="F22" s="34">
        <f t="shared" si="1"/>
        <v>25.05263157894737</v>
      </c>
      <c r="G22" s="34">
        <f t="shared" si="1"/>
        <v>45.157894736842103</v>
      </c>
      <c r="H22" s="34">
        <f t="shared" si="1"/>
        <v>36.94736842105263</v>
      </c>
      <c r="I22" s="36">
        <f t="shared" si="1"/>
        <v>98.421052631578945</v>
      </c>
      <c r="J22" s="34">
        <f t="shared" si="1"/>
        <v>63.684210526315788</v>
      </c>
    </row>
    <row r="23">
      <c r="E23" s="35">
        <v>10.5</v>
      </c>
      <c r="F23" s="34">
        <f t="shared" si="1"/>
        <v>22.666666666666668</v>
      </c>
      <c r="G23" s="34">
        <f t="shared" si="1"/>
        <v>40.857142857142854</v>
      </c>
      <c r="H23" s="34">
        <f t="shared" si="1"/>
        <v>33.428571428571431</v>
      </c>
      <c r="I23" s="36">
        <f t="shared" si="1"/>
        <v>89.047619047619051</v>
      </c>
      <c r="J23" s="34">
        <f t="shared" si="1"/>
        <v>57.61904761904762</v>
      </c>
    </row>
    <row r="24">
      <c r="E24" s="35">
        <v>11.5</v>
      </c>
      <c r="F24" s="34">
        <f t="shared" si="1"/>
        <v>20.695652173913043</v>
      </c>
      <c r="G24" s="34">
        <f t="shared" si="1"/>
        <v>37.304347826086953</v>
      </c>
      <c r="H24" s="34">
        <f t="shared" si="1"/>
        <v>30.521739130434781</v>
      </c>
      <c r="I24" s="36">
        <f t="shared" si="1"/>
        <v>81.304347826086953</v>
      </c>
      <c r="J24" s="34">
        <f t="shared" si="1"/>
        <v>52.608695652173914</v>
      </c>
    </row>
    <row r="25">
      <c r="E25" s="35">
        <v>12.5</v>
      </c>
      <c r="F25" s="34">
        <f t="shared" si="1"/>
        <v>19.039999999999999</v>
      </c>
      <c r="G25" s="34">
        <f t="shared" si="1"/>
        <v>34.32</v>
      </c>
      <c r="H25" s="34">
        <f t="shared" si="1"/>
        <v>28.079999999999998</v>
      </c>
      <c r="I25" s="36">
        <f t="shared" si="1"/>
        <v>74.799999999999997</v>
      </c>
      <c r="J25" s="34">
        <f t="shared" si="1"/>
        <v>48.399999999999999</v>
      </c>
    </row>
    <row r="26">
      <c r="E26" s="35">
        <v>13.5</v>
      </c>
      <c r="F26" s="34">
        <f t="shared" si="1"/>
        <v>17.62962962962963</v>
      </c>
      <c r="G26" s="34">
        <f t="shared" si="1"/>
        <v>31.777777777777779</v>
      </c>
      <c r="H26" s="34">
        <f t="shared" si="1"/>
        <v>26</v>
      </c>
      <c r="I26" s="36">
        <f t="shared" si="1"/>
        <v>69.259259259259252</v>
      </c>
      <c r="J26" s="34">
        <f t="shared" si="1"/>
        <v>44.814814814814817</v>
      </c>
    </row>
    <row r="27">
      <c r="E27" s="35">
        <v>14.5</v>
      </c>
      <c r="F27" s="40">
        <f t="shared" si="1"/>
        <v>16.413793103448278</v>
      </c>
      <c r="G27" s="40">
        <f t="shared" si="1"/>
        <v>29.586206896551722</v>
      </c>
      <c r="H27" s="34">
        <f t="shared" si="1"/>
        <v>24.206896551724139</v>
      </c>
      <c r="I27" s="36">
        <f t="shared" si="1"/>
        <v>64.482758620689651</v>
      </c>
      <c r="J27" s="40">
        <f t="shared" si="1"/>
        <v>41.724137931034484</v>
      </c>
    </row>
    <row r="28">
      <c r="E28" s="35">
        <v>15.5</v>
      </c>
      <c r="F28" s="40">
        <f t="shared" si="1"/>
        <v>15.35483870967742</v>
      </c>
      <c r="G28" s="40">
        <f t="shared" si="1"/>
        <v>27.677419354838708</v>
      </c>
      <c r="H28" s="40">
        <f t="shared" si="1"/>
        <v>22.64516129032258</v>
      </c>
      <c r="I28" s="40">
        <f t="shared" si="1"/>
        <v>60.322580645161288</v>
      </c>
      <c r="J28" s="40">
        <f t="shared" si="1"/>
        <v>39.032258064516128</v>
      </c>
    </row>
    <row r="29">
      <c r="E29" s="35">
        <v>16.5</v>
      </c>
      <c r="F29" s="40">
        <f t="shared" si="1"/>
        <v>14.424242424242424</v>
      </c>
      <c r="G29" s="40">
        <f t="shared" si="1"/>
        <v>26</v>
      </c>
      <c r="H29" s="40">
        <f t="shared" si="1"/>
        <v>21.272727272727273</v>
      </c>
      <c r="I29" s="40">
        <f t="shared" si="1"/>
        <v>56.666666666666664</v>
      </c>
      <c r="J29" s="40">
        <f t="shared" si="1"/>
        <v>36.666666666666664</v>
      </c>
    </row>
    <row r="30">
      <c r="E30" s="35">
        <v>17.5</v>
      </c>
      <c r="F30" s="40">
        <f t="shared" si="1"/>
        <v>13.6</v>
      </c>
      <c r="G30" s="40">
        <f t="shared" si="1"/>
        <v>24.514285714285716</v>
      </c>
      <c r="H30" s="40">
        <f t="shared" si="1"/>
        <v>20.057142857142857</v>
      </c>
      <c r="I30" s="40">
        <f t="shared" si="1"/>
        <v>53.428571428571431</v>
      </c>
      <c r="J30" s="40">
        <f t="shared" si="1"/>
        <v>34.571428571428569</v>
      </c>
    </row>
    <row r="31">
      <c r="E31" s="35">
        <v>18.5</v>
      </c>
      <c r="F31" s="40">
        <f t="shared" si="1"/>
        <v>12.864864864864865</v>
      </c>
      <c r="G31" s="40">
        <f t="shared" si="1"/>
        <v>23.189189189189189</v>
      </c>
      <c r="H31" s="40">
        <f t="shared" si="1"/>
        <v>18.972972972972972</v>
      </c>
      <c r="I31" s="40">
        <f t="shared" si="1"/>
        <v>50.54054054054054</v>
      </c>
      <c r="J31" s="40">
        <f t="shared" si="1"/>
        <v>32.702702702702702</v>
      </c>
    </row>
    <row r="32">
      <c r="E32" s="35">
        <v>19.5</v>
      </c>
      <c r="F32" s="40">
        <f t="shared" si="1"/>
        <v>12.205128205128204</v>
      </c>
      <c r="G32" s="40">
        <f t="shared" si="1"/>
        <v>22</v>
      </c>
      <c r="H32" s="40">
        <f t="shared" si="1"/>
        <v>18</v>
      </c>
      <c r="I32" s="40">
        <f t="shared" si="1"/>
        <v>47.948717948717949</v>
      </c>
      <c r="J32" s="40">
        <f t="shared" si="1"/>
        <v>31.025641025641026</v>
      </c>
    </row>
    <row r="33">
      <c r="E33" s="35" t="s">
        <v>17</v>
      </c>
      <c r="F33" s="41">
        <v>4</v>
      </c>
      <c r="G33" s="41">
        <v>7</v>
      </c>
      <c r="H33" s="41">
        <v>6</v>
      </c>
      <c r="I33" s="41">
        <v>15</v>
      </c>
      <c r="J33" s="41">
        <v>9</v>
      </c>
      <c r="K33">
        <f>SUM(F33:J33)</f>
        <v>41</v>
      </c>
    </row>
    <row r="34"/>
    <row r="35"/>
    <row r="36"/>
  </sheetData>
  <mergeCells count="9"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rintOptions headings="0" gridLines="0"/>
  <pageMargins left="0.78750000000000009" right="0.78750000000000009" top="0.98402777777777772" bottom="0.98402777777777772" header="0.51180555555555562" footer="0.51180555555555562"/>
  <pageSetup blackAndWhite="0" cellComments="none" copies="1" draft="0" errors="displayed" firstPageNumber="0" fitToHeight="1" fitToWidth="1" horizontalDpi="300" orientation="landscape" pageOrder="downThenOver" paperSize="9" scale="77" useFirstPageNumber="0" usePrinterDefaults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baseColWidth="10" defaultRowHeight="12.75"/>
  <sheetData/>
  <printOptions headings="0" gridLines="0"/>
  <pageMargins left="0.78750000000000009" right="0.78750000000000009" top="0.98402777777777772" bottom="0.98402777777777772" header="0.51180555555555562" footer="0.51180555555555562"/>
  <pageSetup blackAndWhite="0" cellComments="none" copies="1" draft="0" errors="displayed" firstPageNumber="0" fitToHeight="1" fitToWidth="1" horizontalDpi="300" orientation="portrait" pageOrder="downThenOver" paperSize="9" scale="100" useFirstPageNumber="0" usePrinterDefaults="1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baseColWidth="10" defaultRowHeight="12.75"/>
  <sheetData/>
  <printOptions headings="0" gridLines="0"/>
  <pageMargins left="0.78750000000000009" right="0.78750000000000009" top="0.98402777777777772" bottom="0.98402777777777772" header="0.51180555555555562" footer="0.51180555555555562"/>
  <pageSetup blackAndWhite="0" cellComments="none" copies="1" draft="0" errors="displayed" firstPageNumber="0" fitToHeight="1" fitToWidth="1" horizontalDpi="300" orientation="portrait" pageOrder="downThenOver" paperSize="9" scale="100" useFirstPageNumber="0" usePrinterDefaults="1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Rösel, Stefan</dc:creator>
  <cp:revision>1</cp:revision>
  <dcterms:created xsi:type="dcterms:W3CDTF">2021-05-28T07:49:51Z</dcterms:created>
  <dcterms:modified xsi:type="dcterms:W3CDTF">2022-06-28T12:20:50Z</dcterms:modified>
</cp:coreProperties>
</file>